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13_ncr:1_{639E30EF-BAB7-403E-8FAB-C3817562AD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l cont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2" i="1" l="1"/>
  <c r="B41" i="1"/>
  <c r="B40" i="1"/>
  <c r="B39" i="1"/>
  <c r="B35" i="1"/>
  <c r="D30" i="1"/>
  <c r="D29" i="1"/>
  <c r="D28" i="1"/>
  <c r="D27" i="1"/>
  <c r="D26" i="1"/>
  <c r="D24" i="1"/>
  <c r="D23" i="1"/>
  <c r="D22" i="1"/>
  <c r="D21" i="1"/>
  <c r="D20" i="1"/>
  <c r="D19" i="1"/>
  <c r="D18" i="1"/>
  <c r="D16" i="1"/>
  <c r="D15" i="1"/>
  <c r="D14" i="1"/>
  <c r="D13" i="1"/>
  <c r="D12" i="1"/>
  <c r="D11" i="1"/>
  <c r="B38" i="1" l="1"/>
</calcChain>
</file>

<file path=xl/sharedStrings.xml><?xml version="1.0" encoding="utf-8"?>
<sst xmlns="http://schemas.openxmlformats.org/spreadsheetml/2006/main" count="87" uniqueCount="71">
  <si>
    <t>Quanto costa il primo ordine estero</t>
  </si>
  <si>
    <t>Si compilano le colonne chiare. Nella colonna a destra si dice, per ogni voce, se quel costo tornerà al prossimo ordine oppure no: è quella colonna a rispondere alla domanda vera, che non riguarda questo ordine.</t>
  </si>
  <si>
    <t>Le due cifre da cui parte tutto</t>
  </si>
  <si>
    <t>Costo orario aziendale</t>
  </si>
  <si>
    <t>Quanto costa davvero un'ora di chi fa questo lavoro, contributi compresi.</t>
  </si>
  <si>
    <t>Valore dell'ordine</t>
  </si>
  <si>
    <t>Il fatturato di questa spedizione, per capire cosa resta alla fine.</t>
  </si>
  <si>
    <t>Le voci</t>
  </si>
  <si>
    <t>Voce</t>
  </si>
  <si>
    <t>Ore</t>
  </si>
  <si>
    <t>Costo diretto</t>
  </si>
  <si>
    <t>Costo della voce</t>
  </si>
  <si>
    <t>Al prossimo ordine</t>
  </si>
  <si>
    <t>Nota</t>
  </si>
  <si>
    <t>DOCUMENTI</t>
  </si>
  <si>
    <t>Certificato di origine</t>
  </si>
  <si>
    <t>si ripete</t>
  </si>
  <si>
    <t>Alla Camera di commercio di Lecce 10 euro con una copia inclusa, 5 euro ogni copia successiva, 8 euro con visto di legalizzazione. Due giorni lavorativi dalla presentazione della documentazione completa.</t>
  </si>
  <si>
    <t>Attestato di libera vendita</t>
  </si>
  <si>
    <t>Alla stessa Camera 3 euro di diritti di segreteria, tre giorni lavorativi. Le tariffe cambiano da una Camera all'altra: il numero da usare è quello della vostra.</t>
  </si>
  <si>
    <t>Certificato sanitario</t>
  </si>
  <si>
    <t>Si paga a tempo, su base oraria. Chiedere con meno di 24 ore di anticipo costa di più.</t>
  </si>
  <si>
    <t>Visti e legalizzazioni</t>
  </si>
  <si>
    <t>Alla Camera di commercio di Lecce 3 euro per il visto di deposito, per la legalizzazione della firma del funzionario e per il visto sui poteri di firma.</t>
  </si>
  <si>
    <t>Spedizione dei campioni</t>
  </si>
  <si>
    <t>una volta sola</t>
  </si>
  <si>
    <t>Corriere express extra UE con pratica doganale. Su pochi chili può superare il valore della merce contenuta.</t>
  </si>
  <si>
    <t>Altro documento</t>
  </si>
  <si>
    <t>ORE, E SONO LA VOCE PIÙ GRANDE</t>
  </si>
  <si>
    <t>Scheda tecnica nella lingua del compratore</t>
  </si>
  <si>
    <t>È il documento che ferma più trattative quando è incompleto.</t>
  </si>
  <si>
    <t>Etichetta conforme al mercato di destinazione</t>
  </si>
  <si>
    <t>Va verificata prima della produzione del lotto, non dopo. L'unico errore davvero caro è quello scoperto dopo la stampa.</t>
  </si>
  <si>
    <t>Listino export</t>
  </si>
  <si>
    <t>Non il listino nazionale con uno sconto: deve reggere un Incoterm, un volume minimo e un formato.</t>
  </si>
  <si>
    <t>Risposte al compratore durante la trattativa</t>
  </si>
  <si>
    <t>Si concentrano in giorni in cui si sta anche producendo.</t>
  </si>
  <si>
    <t>Preparazione e spedizione dei campioni</t>
  </si>
  <si>
    <t>Preparare, imballare, compilare la proforma, seguire la pratica, rispondere al corriere.</t>
  </si>
  <si>
    <t>Preparazione dei documenti della spedizione</t>
  </si>
  <si>
    <t>Il costo di un documento da 10 euro è il pomeriggio di chi lo prepara, non la tariffa.</t>
  </si>
  <si>
    <t>Altra attività</t>
  </si>
  <si>
    <t>ADATTAMENTI</t>
  </si>
  <si>
    <t>Grafica e stampa della nuova etichetta</t>
  </si>
  <si>
    <t>Compresa la minima di stampa, che su un primo ordine piccolo pesa per intero.</t>
  </si>
  <si>
    <t>Analisi di laboratorio richieste dal mercato</t>
  </si>
  <si>
    <t>Adattamento di imballo o pallettizzazione</t>
  </si>
  <si>
    <t>Traduzioni</t>
  </si>
  <si>
    <t>Altro adattamento</t>
  </si>
  <si>
    <t>L'attesa dell'incasso</t>
  </si>
  <si>
    <t>Giorni fra la partenza della merce e l'incasso</t>
  </si>
  <si>
    <t>Fra la merce che parte e il denaro che entra passano settimane, durante le quali produzione, documenti e trasporto sono già stati pagati da voi.</t>
  </si>
  <si>
    <t>Costo annuo del denaro</t>
  </si>
  <si>
    <t>Il tasso a cui vi costa anticipare, in percentuale. Se non lo sapete, quello del vostro fido.</t>
  </si>
  <si>
    <t>Costo dell'attesa</t>
  </si>
  <si>
    <t>Ordine di grandezza, non una voce di bilancio. Serve a non far sparire dal conto le settimane in cui il denaro è stato vostro e non c'era.</t>
  </si>
  <si>
    <t>Il totale, e la sua spaccatura</t>
  </si>
  <si>
    <t>Costo totale del primo ordine</t>
  </si>
  <si>
    <t>Documenti, ore, adattamenti e attesa, tutto insieme.</t>
  </si>
  <si>
    <t>Di cui pagato una volta sola</t>
  </si>
  <si>
    <t>La preparazione che resta. Non è il costo di questo ordine: è il costo di entrare in quel mercato.</t>
  </si>
  <si>
    <t>Di cui torna a ogni ordine</t>
  </si>
  <si>
    <t>Questo è il numero da confrontare con il margine di ogni spedizione futura.</t>
  </si>
  <si>
    <t>Margine lordo dell'ordine</t>
  </si>
  <si>
    <t>Valore dell'ordine meno tutto il conto qui sopra. Sul primo ordine è normale che sia negativo.</t>
  </si>
  <si>
    <t>Margine se il secondo ordine fosse identico</t>
  </si>
  <si>
    <t>Lo stesso ordine, senza la preparazione già fatta. La domanda giusta non riguarda questo ordine: riguarda se ce ne sarà un secondo.</t>
  </si>
  <si>
    <t>I documenti costano decine di euro, le ore costano il resto. Se dopo aver compilato questo foglio la riga delle ore non è la più alta, di solito vuol dire che le ore non sono state contate tutte.</t>
  </si>
  <si>
    <t>Foglio libero, prodotto da Itria. Non riproduce nessun modulo ufficiale né alcuno standard privato, e le tariffe citate sono quelle pubblicate dalla Camera di commercio di Lecce: la vostra può differire.</t>
  </si>
  <si>
    <t>Le quattro voci del conto, e perché le ore non compaiono in nessuna fattura:</t>
  </si>
  <si>
    <t>itria.io/quanto-costa-primo-ordine-estero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</si>
</sst>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0.0"/>
    <numFmt numFmtId="166" formatCode="0.0%"/>
  </numFmts>
  <fonts count="8" x14ac:knownFonts="1">
    <font>
      <sz val="11"/>
      <color theme="1"/>
      <name val="Calibri"/>
      <family val="2"/>
      <scheme val="minor"/>
    </font>
    <font>
      <b/>
      <sz val="15"/>
      <color rgb="FF1A1A1A"/>
      <name val="Calibri"/>
      <family val="2"/>
    </font>
    <font>
      <i/>
      <sz val="9.5"/>
      <color rgb="FF6B665E"/>
      <name val="Calibri"/>
      <family val="2"/>
    </font>
    <font>
      <b/>
      <sz val="10.5"/>
      <color rgb="FF1A1A1A"/>
      <name val="Calibri"/>
      <family val="2"/>
    </font>
    <font>
      <b/>
      <sz val="9.5"/>
      <color rgb="FF1A1A1A"/>
      <name val="Calibri"/>
      <family val="2"/>
    </font>
    <font>
      <sz val="10"/>
      <color rgb="FF1A1A1A"/>
      <name val="Calibri"/>
      <family val="2"/>
    </font>
    <font>
      <i/>
      <sz val="9"/>
      <color rgb="FF6B665E"/>
      <name val="Calibri"/>
      <family val="2"/>
    </font>
    <font>
      <b/>
      <sz val="10"/>
      <color rgb="FF1A1A1A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CFBF8"/>
      </patternFill>
    </fill>
    <fill>
      <patternFill patternType="solid">
        <fgColor rgb="FFF3EFE7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1" xfId="0" applyFont="1" applyBorder="1" applyAlignment="1">
      <alignment vertical="center" wrapText="1"/>
    </xf>
    <xf numFmtId="164" fontId="5" fillId="2" borderId="1" xfId="0" applyNumberFormat="1" applyFont="1" applyFill="1" applyBorder="1"/>
    <xf numFmtId="0" fontId="6" fillId="0" borderId="0" xfId="0" applyFont="1" applyAlignment="1">
      <alignment vertical="center" wrapText="1"/>
    </xf>
    <xf numFmtId="165" fontId="5" fillId="2" borderId="1" xfId="0" applyNumberFormat="1" applyFont="1" applyFill="1" applyBorder="1"/>
    <xf numFmtId="164" fontId="7" fillId="3" borderId="1" xfId="0" applyNumberFormat="1" applyFont="1" applyFill="1" applyBorder="1"/>
    <xf numFmtId="0" fontId="5" fillId="2" borderId="1" xfId="0" applyFont="1" applyFill="1" applyBorder="1" applyAlignment="1">
      <alignment vertical="center" wrapText="1"/>
    </xf>
    <xf numFmtId="1" fontId="5" fillId="2" borderId="1" xfId="0" applyNumberFormat="1" applyFont="1" applyFill="1" applyBorder="1"/>
    <xf numFmtId="166" fontId="5" fillId="2" borderId="1" xfId="0" applyNumberFormat="1" applyFont="1" applyFill="1" applyBorder="1"/>
    <xf numFmtId="0" fontId="2" fillId="0" borderId="0" xfId="0" applyFont="1" applyAlignment="1">
      <alignment vertical="top" wrapText="1"/>
    </xf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8"/>
  <sheetViews>
    <sheetView showGridLines="0" tabSelected="1" workbookViewId="0">
      <pane ySplit="9" topLeftCell="A10" activePane="bottomLeft" state="frozen"/>
      <selection pane="bottomLeft"/>
    </sheetView>
  </sheetViews>
  <sheetFormatPr defaultRowHeight="15" x14ac:dyDescent="0.25"/>
  <cols>
    <col min="1" max="1" width="44" customWidth="1"/>
    <col min="2" max="2" width="12" customWidth="1"/>
    <col min="3" max="3" width="15" customWidth="1"/>
    <col min="4" max="4" width="16" customWidth="1"/>
    <col min="5" max="5" width="20" customWidth="1"/>
    <col min="6" max="6" width="60" customWidth="1"/>
  </cols>
  <sheetData>
    <row r="1" spans="1:6" ht="21.95" customHeight="1" x14ac:dyDescent="0.3">
      <c r="A1" s="1" t="s">
        <v>0</v>
      </c>
    </row>
    <row r="2" spans="1:6" ht="30" customHeight="1" x14ac:dyDescent="0.25">
      <c r="A2" s="11" t="s">
        <v>1</v>
      </c>
      <c r="B2" s="12"/>
      <c r="C2" s="12"/>
      <c r="D2" s="12"/>
      <c r="E2" s="12"/>
      <c r="F2" s="12"/>
    </row>
    <row r="4" spans="1:6" x14ac:dyDescent="0.25">
      <c r="A4" s="2" t="s">
        <v>2</v>
      </c>
    </row>
    <row r="5" spans="1:6" ht="18" customHeight="1" x14ac:dyDescent="0.25">
      <c r="A5" s="3" t="s">
        <v>3</v>
      </c>
      <c r="B5" s="4"/>
      <c r="C5" s="13" t="s">
        <v>4</v>
      </c>
      <c r="D5" s="12"/>
      <c r="E5" s="12"/>
      <c r="F5" s="12"/>
    </row>
    <row r="6" spans="1:6" ht="18" customHeight="1" x14ac:dyDescent="0.25">
      <c r="A6" s="3" t="s">
        <v>5</v>
      </c>
      <c r="B6" s="4"/>
      <c r="C6" s="13" t="s">
        <v>6</v>
      </c>
      <c r="D6" s="12"/>
      <c r="E6" s="12"/>
      <c r="F6" s="12"/>
    </row>
    <row r="8" spans="1:6" x14ac:dyDescent="0.25">
      <c r="A8" s="2" t="s">
        <v>7</v>
      </c>
    </row>
    <row r="9" spans="1:6" ht="26.1" customHeight="1" x14ac:dyDescent="0.25">
      <c r="A9" s="3" t="s">
        <v>8</v>
      </c>
      <c r="B9" s="3" t="s">
        <v>9</v>
      </c>
      <c r="C9" s="3" t="s">
        <v>10</v>
      </c>
      <c r="D9" s="3" t="s">
        <v>11</v>
      </c>
      <c r="E9" s="3" t="s">
        <v>12</v>
      </c>
      <c r="F9" s="3" t="s">
        <v>13</v>
      </c>
    </row>
    <row r="10" spans="1:6" ht="20.100000000000001" customHeight="1" x14ac:dyDescent="0.25">
      <c r="A10" s="2" t="s">
        <v>14</v>
      </c>
    </row>
    <row r="11" spans="1:6" ht="39.75" customHeight="1" x14ac:dyDescent="0.25">
      <c r="A11" s="3" t="s">
        <v>15</v>
      </c>
      <c r="B11" s="6"/>
      <c r="C11" s="4"/>
      <c r="D11" s="7" t="str">
        <f t="shared" ref="D11:D16" si="0">IF(AND(N(B11)=0,N(C11)=0),"",N(B11)*$B$5+N(C11))</f>
        <v/>
      </c>
      <c r="E11" s="8" t="s">
        <v>16</v>
      </c>
      <c r="F11" s="5" t="s">
        <v>17</v>
      </c>
    </row>
    <row r="12" spans="1:6" ht="30" customHeight="1" x14ac:dyDescent="0.25">
      <c r="A12" s="3" t="s">
        <v>18</v>
      </c>
      <c r="B12" s="6"/>
      <c r="C12" s="4"/>
      <c r="D12" s="7" t="str">
        <f t="shared" si="0"/>
        <v/>
      </c>
      <c r="E12" s="8" t="s">
        <v>16</v>
      </c>
      <c r="F12" s="5" t="s">
        <v>19</v>
      </c>
    </row>
    <row r="13" spans="1:6" ht="30" customHeight="1" x14ac:dyDescent="0.25">
      <c r="A13" s="3" t="s">
        <v>20</v>
      </c>
      <c r="B13" s="6"/>
      <c r="C13" s="4"/>
      <c r="D13" s="7" t="str">
        <f t="shared" si="0"/>
        <v/>
      </c>
      <c r="E13" s="8" t="s">
        <v>16</v>
      </c>
      <c r="F13" s="5" t="s">
        <v>21</v>
      </c>
    </row>
    <row r="14" spans="1:6" ht="30" customHeight="1" x14ac:dyDescent="0.25">
      <c r="A14" s="3" t="s">
        <v>22</v>
      </c>
      <c r="B14" s="6"/>
      <c r="C14" s="4"/>
      <c r="D14" s="7" t="str">
        <f t="shared" si="0"/>
        <v/>
      </c>
      <c r="E14" s="8" t="s">
        <v>16</v>
      </c>
      <c r="F14" s="5" t="s">
        <v>23</v>
      </c>
    </row>
    <row r="15" spans="1:6" ht="30" customHeight="1" x14ac:dyDescent="0.25">
      <c r="A15" s="3" t="s">
        <v>24</v>
      </c>
      <c r="B15" s="6"/>
      <c r="C15" s="4"/>
      <c r="D15" s="7" t="str">
        <f t="shared" si="0"/>
        <v/>
      </c>
      <c r="E15" s="8" t="s">
        <v>25</v>
      </c>
      <c r="F15" s="5" t="s">
        <v>26</v>
      </c>
    </row>
    <row r="16" spans="1:6" ht="30" customHeight="1" x14ac:dyDescent="0.25">
      <c r="A16" s="3" t="s">
        <v>27</v>
      </c>
      <c r="B16" s="6"/>
      <c r="C16" s="4"/>
      <c r="D16" s="7" t="str">
        <f t="shared" si="0"/>
        <v/>
      </c>
      <c r="E16" s="8" t="s">
        <v>16</v>
      </c>
      <c r="F16" s="5"/>
    </row>
    <row r="17" spans="1:6" ht="20.100000000000001" customHeight="1" x14ac:dyDescent="0.25">
      <c r="A17" s="2" t="s">
        <v>28</v>
      </c>
    </row>
    <row r="18" spans="1:6" ht="30" customHeight="1" x14ac:dyDescent="0.25">
      <c r="A18" s="3" t="s">
        <v>29</v>
      </c>
      <c r="B18" s="6"/>
      <c r="C18" s="4"/>
      <c r="D18" s="7" t="str">
        <f t="shared" ref="D18:D24" si="1">IF(AND(N(B18)=0,N(C18)=0),"",N(B18)*$B$5+N(C18))</f>
        <v/>
      </c>
      <c r="E18" s="8" t="s">
        <v>25</v>
      </c>
      <c r="F18" s="5" t="s">
        <v>30</v>
      </c>
    </row>
    <row r="19" spans="1:6" ht="30" customHeight="1" x14ac:dyDescent="0.25">
      <c r="A19" s="3" t="s">
        <v>31</v>
      </c>
      <c r="B19" s="6"/>
      <c r="C19" s="4"/>
      <c r="D19" s="7" t="str">
        <f t="shared" si="1"/>
        <v/>
      </c>
      <c r="E19" s="8" t="s">
        <v>25</v>
      </c>
      <c r="F19" s="5" t="s">
        <v>32</v>
      </c>
    </row>
    <row r="20" spans="1:6" ht="30" customHeight="1" x14ac:dyDescent="0.25">
      <c r="A20" s="3" t="s">
        <v>33</v>
      </c>
      <c r="B20" s="6"/>
      <c r="C20" s="4"/>
      <c r="D20" s="7" t="str">
        <f t="shared" si="1"/>
        <v/>
      </c>
      <c r="E20" s="8" t="s">
        <v>25</v>
      </c>
      <c r="F20" s="5" t="s">
        <v>34</v>
      </c>
    </row>
    <row r="21" spans="1:6" ht="30" customHeight="1" x14ac:dyDescent="0.25">
      <c r="A21" s="3" t="s">
        <v>35</v>
      </c>
      <c r="B21" s="6"/>
      <c r="C21" s="4"/>
      <c r="D21" s="7" t="str">
        <f t="shared" si="1"/>
        <v/>
      </c>
      <c r="E21" s="8" t="s">
        <v>16</v>
      </c>
      <c r="F21" s="5" t="s">
        <v>36</v>
      </c>
    </row>
    <row r="22" spans="1:6" ht="30" customHeight="1" x14ac:dyDescent="0.25">
      <c r="A22" s="3" t="s">
        <v>37</v>
      </c>
      <c r="B22" s="6"/>
      <c r="C22" s="4"/>
      <c r="D22" s="7" t="str">
        <f t="shared" si="1"/>
        <v/>
      </c>
      <c r="E22" s="8" t="s">
        <v>16</v>
      </c>
      <c r="F22" s="5" t="s">
        <v>38</v>
      </c>
    </row>
    <row r="23" spans="1:6" ht="30" customHeight="1" x14ac:dyDescent="0.25">
      <c r="A23" s="3" t="s">
        <v>39</v>
      </c>
      <c r="B23" s="6"/>
      <c r="C23" s="4"/>
      <c r="D23" s="7" t="str">
        <f t="shared" si="1"/>
        <v/>
      </c>
      <c r="E23" s="8" t="s">
        <v>16</v>
      </c>
      <c r="F23" s="5" t="s">
        <v>40</v>
      </c>
    </row>
    <row r="24" spans="1:6" ht="30" customHeight="1" x14ac:dyDescent="0.25">
      <c r="A24" s="3" t="s">
        <v>41</v>
      </c>
      <c r="B24" s="6"/>
      <c r="C24" s="4"/>
      <c r="D24" s="7" t="str">
        <f t="shared" si="1"/>
        <v/>
      </c>
      <c r="E24" s="8" t="s">
        <v>16</v>
      </c>
      <c r="F24" s="5"/>
    </row>
    <row r="25" spans="1:6" ht="20.100000000000001" customHeight="1" x14ac:dyDescent="0.25">
      <c r="A25" s="2" t="s">
        <v>42</v>
      </c>
    </row>
    <row r="26" spans="1:6" ht="30" customHeight="1" x14ac:dyDescent="0.25">
      <c r="A26" s="3" t="s">
        <v>43</v>
      </c>
      <c r="B26" s="6"/>
      <c r="C26" s="4"/>
      <c r="D26" s="7" t="str">
        <f>IF(AND(N(B26)=0,N(C26)=0),"",N(B26)*$B$5+N(C26))</f>
        <v/>
      </c>
      <c r="E26" s="8" t="s">
        <v>25</v>
      </c>
      <c r="F26" s="5" t="s">
        <v>44</v>
      </c>
    </row>
    <row r="27" spans="1:6" ht="30" customHeight="1" x14ac:dyDescent="0.25">
      <c r="A27" s="3" t="s">
        <v>45</v>
      </c>
      <c r="B27" s="6"/>
      <c r="C27" s="4"/>
      <c r="D27" s="7" t="str">
        <f>IF(AND(N(B27)=0,N(C27)=0),"",N(B27)*$B$5+N(C27))</f>
        <v/>
      </c>
      <c r="E27" s="8" t="s">
        <v>25</v>
      </c>
      <c r="F27" s="5"/>
    </row>
    <row r="28" spans="1:6" ht="30" customHeight="1" x14ac:dyDescent="0.25">
      <c r="A28" s="3" t="s">
        <v>46</v>
      </c>
      <c r="B28" s="6"/>
      <c r="C28" s="4"/>
      <c r="D28" s="7" t="str">
        <f>IF(AND(N(B28)=0,N(C28)=0),"",N(B28)*$B$5+N(C28))</f>
        <v/>
      </c>
      <c r="E28" s="8" t="s">
        <v>25</v>
      </c>
      <c r="F28" s="5"/>
    </row>
    <row r="29" spans="1:6" ht="30" customHeight="1" x14ac:dyDescent="0.25">
      <c r="A29" s="3" t="s">
        <v>47</v>
      </c>
      <c r="B29" s="6"/>
      <c r="C29" s="4"/>
      <c r="D29" s="7" t="str">
        <f>IF(AND(N(B29)=0,N(C29)=0),"",N(B29)*$B$5+N(C29))</f>
        <v/>
      </c>
      <c r="E29" s="8" t="s">
        <v>25</v>
      </c>
      <c r="F29" s="5"/>
    </row>
    <row r="30" spans="1:6" ht="30" customHeight="1" x14ac:dyDescent="0.25">
      <c r="A30" s="3" t="s">
        <v>48</v>
      </c>
      <c r="B30" s="6"/>
      <c r="C30" s="4"/>
      <c r="D30" s="7" t="str">
        <f>IF(AND(N(B30)=0,N(C30)=0),"",N(B30)*$B$5+N(C30))</f>
        <v/>
      </c>
      <c r="E30" s="8" t="s">
        <v>25</v>
      </c>
      <c r="F30" s="5"/>
    </row>
    <row r="32" spans="1:6" x14ac:dyDescent="0.25">
      <c r="A32" s="2" t="s">
        <v>49</v>
      </c>
    </row>
    <row r="33" spans="1:6" ht="18" customHeight="1" x14ac:dyDescent="0.25">
      <c r="A33" s="3" t="s">
        <v>50</v>
      </c>
      <c r="B33" s="9"/>
      <c r="C33" s="13" t="s">
        <v>51</v>
      </c>
      <c r="D33" s="12"/>
      <c r="E33" s="12"/>
      <c r="F33" s="12"/>
    </row>
    <row r="34" spans="1:6" ht="18" customHeight="1" x14ac:dyDescent="0.25">
      <c r="A34" s="3" t="s">
        <v>52</v>
      </c>
      <c r="B34" s="10"/>
      <c r="C34" s="13" t="s">
        <v>53</v>
      </c>
      <c r="D34" s="12"/>
      <c r="E34" s="12"/>
      <c r="F34" s="12"/>
    </row>
    <row r="35" spans="1:6" ht="18" customHeight="1" x14ac:dyDescent="0.25">
      <c r="A35" s="3" t="s">
        <v>54</v>
      </c>
      <c r="B35" s="7" t="str">
        <f>IF(OR(N($B$6)=0,N($B$33)=0),"",$B$6*$B$34*$B$33/365)</f>
        <v/>
      </c>
      <c r="C35" s="13" t="s">
        <v>55</v>
      </c>
      <c r="D35" s="12"/>
      <c r="E35" s="12"/>
      <c r="F35" s="12"/>
    </row>
    <row r="37" spans="1:6" x14ac:dyDescent="0.25">
      <c r="A37" s="2" t="s">
        <v>56</v>
      </c>
    </row>
    <row r="38" spans="1:6" ht="18" customHeight="1" x14ac:dyDescent="0.25">
      <c r="A38" s="3" t="s">
        <v>57</v>
      </c>
      <c r="B38" s="7">
        <f>SUM(D10:D30)+N($B$35)</f>
        <v>0</v>
      </c>
      <c r="C38" s="13" t="s">
        <v>58</v>
      </c>
      <c r="D38" s="12"/>
      <c r="E38" s="12"/>
      <c r="F38" s="12"/>
    </row>
    <row r="39" spans="1:6" ht="18" customHeight="1" x14ac:dyDescent="0.25">
      <c r="A39" s="3" t="s">
        <v>59</v>
      </c>
      <c r="B39" s="7">
        <f>SUMIF(E10:E30,"una volta sola",D10:D30)</f>
        <v>0</v>
      </c>
      <c r="C39" s="13" t="s">
        <v>60</v>
      </c>
      <c r="D39" s="12"/>
      <c r="E39" s="12"/>
      <c r="F39" s="12"/>
    </row>
    <row r="40" spans="1:6" ht="18" customHeight="1" x14ac:dyDescent="0.25">
      <c r="A40" s="3" t="s">
        <v>61</v>
      </c>
      <c r="B40" s="7">
        <f>SUMIF(E10:E30,"si ripete",D10:D30)+N($B$35)</f>
        <v>0</v>
      </c>
      <c r="C40" s="13" t="s">
        <v>62</v>
      </c>
      <c r="D40" s="12"/>
      <c r="E40" s="12"/>
      <c r="F40" s="12"/>
    </row>
    <row r="41" spans="1:6" ht="18" customHeight="1" x14ac:dyDescent="0.25">
      <c r="A41" s="3" t="s">
        <v>63</v>
      </c>
      <c r="B41" s="7" t="str">
        <f>IF(N($B$6)=0,"",$B$6-(SUM(D10:D30)+N($B$35)))</f>
        <v/>
      </c>
      <c r="C41" s="13" t="s">
        <v>64</v>
      </c>
      <c r="D41" s="12"/>
      <c r="E41" s="12"/>
      <c r="F41" s="12"/>
    </row>
    <row r="42" spans="1:6" ht="18" customHeight="1" x14ac:dyDescent="0.25">
      <c r="A42" s="3" t="s">
        <v>65</v>
      </c>
      <c r="B42" s="7" t="str">
        <f>IF(N($B$6)=0,"",$B$6-(SUMIF(E10:E30,"si ripete",D10:D30)+N($B$35)))</f>
        <v/>
      </c>
      <c r="C42" s="13" t="s">
        <v>66</v>
      </c>
      <c r="D42" s="12"/>
      <c r="E42" s="12"/>
      <c r="F42" s="12"/>
    </row>
    <row r="44" spans="1:6" ht="26.1" customHeight="1" x14ac:dyDescent="0.25">
      <c r="A44" s="14" t="s">
        <v>67</v>
      </c>
      <c r="B44" s="12"/>
      <c r="C44" s="12"/>
      <c r="D44" s="12"/>
      <c r="E44" s="12"/>
      <c r="F44" s="12"/>
    </row>
    <row r="46" spans="1:6" ht="18" customHeight="1" x14ac:dyDescent="0.25">
      <c r="A46" s="14" t="s">
        <v>68</v>
      </c>
      <c r="B46" s="12"/>
      <c r="C46" s="12"/>
      <c r="D46" s="12"/>
      <c r="E46" s="12"/>
      <c r="F46" s="12"/>
    </row>
    <row r="47" spans="1:6" ht="18" customHeight="1" x14ac:dyDescent="0.25">
      <c r="A47" s="14" t="s">
        <v>69</v>
      </c>
      <c r="B47" s="12"/>
      <c r="C47" s="12"/>
      <c r="D47" s="12"/>
      <c r="E47" s="12"/>
      <c r="F47" s="12"/>
    </row>
    <row r="48" spans="1:6" ht="18" customHeight="1" x14ac:dyDescent="0.25">
      <c r="A48" s="14" t="s">
        <v>70</v>
      </c>
      <c r="B48" s="12"/>
      <c r="C48" s="12"/>
      <c r="D48" s="12"/>
      <c r="E48" s="12"/>
      <c r="F48" s="12"/>
    </row>
  </sheetData>
  <mergeCells count="15">
    <mergeCell ref="A48:F48"/>
    <mergeCell ref="C41:F41"/>
    <mergeCell ref="C5:F5"/>
    <mergeCell ref="A2:F2"/>
    <mergeCell ref="C40:F40"/>
    <mergeCell ref="A47:F47"/>
    <mergeCell ref="A46:F46"/>
    <mergeCell ref="C39:F39"/>
    <mergeCell ref="C35:F35"/>
    <mergeCell ref="A44:F44"/>
    <mergeCell ref="C42:F42"/>
    <mergeCell ref="C34:F34"/>
    <mergeCell ref="C6:F6"/>
    <mergeCell ref="C38:F38"/>
    <mergeCell ref="C33:F33"/>
  </mergeCells>
  <dataValidations count="1">
    <dataValidation type="list" allowBlank="1" sqref="E11 E12 E13 E14 E15 E16 E18 E19 E20 E21 E22 E23 E24 E26 E27 E28 E29 E30" xr:uid="{00000000-0002-0000-0000-000000000000}">
      <formula1>"si ripete,una volta sola"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 conto</vt:lpstr>
    </vt:vector>
  </TitlesOfParts>
  <Company>Itria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Quanto costa il primo ordine estero</dc:title>
  <dc:creator>Itria</dc:creator>
  <dc:description>itria.io</dc:description>
  <cp:lastModifiedBy>Itria</cp:lastModifiedBy>
  <dcterms:created xsi:type="dcterms:W3CDTF">2026-09-29T19:50:22Z</dcterms:created>
  <dcterms:modified xsi:type="dcterms:W3CDTF">2026-09-29T19:50:43Z</dcterms:modified>
</cp:coreProperties>
</file>