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C362B1B4-C9D8-46F2-ABB8-4B06D20F0732}" xr6:coauthVersionLast="47" xr6:coauthVersionMax="47" xr10:uidLastSave="{00000000-0000-0000-0000-000000000000}"/>
  <bookViews>
    <workbookView xWindow="1920" yWindow="1920" windowWidth="17280" windowHeight="9960" xr2:uid="{00000000-000D-0000-FFFF-FFFF00000000}"/>
  </bookViews>
  <sheets>
    <sheet name="Checklist" sheetId="1" r:id="rId1"/>
    <sheet name="Calcol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2" i="2"/>
  <c r="B10" i="2"/>
  <c r="B11" i="2" s="1"/>
</calcChain>
</file>

<file path=xl/sharedStrings.xml><?xml version="1.0" encoding="utf-8"?>
<sst xmlns="http://schemas.openxmlformats.org/spreadsheetml/2006/main" count="53" uniqueCount="50">
  <si>
    <t>Esportare vino in Australia: la checklist</t>
  </si>
  <si>
    <t>L'etichetta australiana del vino ha tre voci che l'europea non ha, e sul vino importato si paga la WET del 29%. Lo Stato si compila a tendina.</t>
  </si>
  <si>
    <t>Fase</t>
  </si>
  <si>
    <t>Cosa fare</t>
  </si>
  <si>
    <t>Dove si verifica</t>
  </si>
  <si>
    <t>Stato</t>
  </si>
  <si>
    <t>Data</t>
  </si>
  <si>
    <t>Note</t>
  </si>
  <si>
    <t>Etichetta</t>
  </si>
  <si>
    <t>Avvertenza sulla gravidanza sopra l'1,15% di alcol: il pittogramma (donna incinta con un bicchiere, in un cerchio barrato) oppure il marchio con "Pregnancy Warning" e "Alcohol can cause lifelong harm to your baby". Obbligatoria dal 31 luglio 2023.</t>
  </si>
  <si>
    <t>Food Standards Code 2.7.1; FSANZ</t>
  </si>
  <si>
    <t>Numero approssimativo di standard drinks sopra lo 0,5% di alcol: alla prima decimale fino a 10, all'intero sopra 10. Il foglio Calcoli lo calcola.</t>
  </si>
  <si>
    <t>Food Standards Code 2.7.1-4</t>
  </si>
  <si>
    <t>Titolo alcolometrico in % vol o in ml/100 ml. Per il vino sopra il 6,5% il dato in etichetta deve essere esatto entro l'1,5%.</t>
  </si>
  <si>
    <t>Food Standards Code 2.7.1-3</t>
  </si>
  <si>
    <t>Tutte le indicazioni leggibili secondo le regole generali del Codice (Standard 1.2.1). L'etichetta australiana si aggiunge alla base europea.</t>
  </si>
  <si>
    <t>Food Standards Code 1.2.1; itria.io/esportare-vino-documenti</t>
  </si>
  <si>
    <t>Tasse</t>
  </si>
  <si>
    <t>WET, wine equalisation tax: 29% del valore imponibile. Sul vino importato la riscuote il Department of Home Affairs.</t>
  </si>
  <si>
    <t>ATO, WET (19/3/2025)</t>
  </si>
  <si>
    <t>Italia</t>
  </si>
  <si>
    <t>Documento di accompagnamento dal deposito fiscale e dichiarazione di esportazione (EX-1). Conservare l'MRN e attendere l'uscita conclusa.</t>
  </si>
  <si>
    <t>itria.io/esportare-vino-documenti</t>
  </si>
  <si>
    <t>Prima di ogni lotto</t>
  </si>
  <si>
    <t>Chiedere all'importatore la bozza della retroetichetta australiana e chi paga la WET. Le righe di questo foglio sono state lette il 25 settembre 2026.</t>
  </si>
  <si>
    <t>Importatore</t>
  </si>
  <si>
    <t>Foglio libero, prodotto da Itria. Non riproduce nessun modulo ufficiale e non sostituisce l'importatore australiano.</t>
  </si>
  <si>
    <t>La pagina che spiega ogni riga: itria.io/esportare-vino-australia</t>
  </si>
  <si>
    <t>Standard drinks, tolleranza sul grado e WET</t>
  </si>
  <si>
    <t>Si compilano le celle chiare; le scure calcolano.</t>
  </si>
  <si>
    <t>La bottiglia</t>
  </si>
  <si>
    <t>Volume (litri)</t>
  </si>
  <si>
    <t>0,75 per la bordolese.</t>
  </si>
  <si>
    <t>Titolo alcolometrico in etichetta (%)</t>
  </si>
  <si>
    <t>Titolo alcolometrico da analisi (%)</t>
  </si>
  <si>
    <t>Il dato del laboratorio sul lotto.</t>
  </si>
  <si>
    <t>Standard drinks</t>
  </si>
  <si>
    <t>Standard drinks (valore esatto)</t>
  </si>
  <si>
    <t>Litri per grado per 0,789: una standard drink sono 10 g di etanolo, e l'etanolo a 20 gradi pesa 0,789 g/ml.</t>
  </si>
  <si>
    <t>Da scrivere in etichetta</t>
  </si>
  <si>
    <t>Alla prima decimale fino a 10, all'intero sopra 10 (Standard 2.7.1-4).</t>
  </si>
  <si>
    <t>Il grado in etichetta è entro la tolleranza?</t>
  </si>
  <si>
    <t>Per il vino sopra il 6,5% il dato in etichetta deve essere esatto entro l'1,5% (Standard 2.7.1-3).</t>
  </si>
  <si>
    <t>WET</t>
  </si>
  <si>
    <t>Valore imponibile (AUD)</t>
  </si>
  <si>
    <t>Sul vino importato la WET la riscuote il Department of Home Affairs: il valore imponibile lo conferma l'importatore.</t>
  </si>
  <si>
    <t>WET al 29%</t>
  </si>
  <si>
    <t>ATO: la WET è il 29% del valore imponibile.</t>
  </si>
  <si>
    <t>Fonti: Food Standards Code, Standard 2.7.1 (compilazione del 13 agosto 2025) e 1.1.2; ATO, WET, aggiornata il 19 marzo 2025. Lette il 25 settembre 2026.</t>
  </si>
  <si>
    <t>0,789 g/ml è la densità dell'etanolo a 20 gradi, una costante fisica. Il numero di standard drinks lo verifica l'importatore prima della stampa.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</si>
</sst>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#,##0.00&quot; AUD&quot;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.5"/>
      <color rgb="FF1A1A1A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6" fillId="0" borderId="0" xfId="0" applyFont="1"/>
    <xf numFmtId="164" fontId="4" fillId="2" borderId="1" xfId="0" applyNumberFormat="1" applyFont="1" applyFill="1" applyBorder="1"/>
    <xf numFmtId="0" fontId="5" fillId="0" borderId="0" xfId="0" applyFont="1" applyAlignment="1">
      <alignment vertical="center" wrapText="1"/>
    </xf>
    <xf numFmtId="165" fontId="4" fillId="2" borderId="1" xfId="0" applyNumberFormat="1" applyFont="1" applyFill="1" applyBorder="1"/>
    <xf numFmtId="164" fontId="7" fillId="3" borderId="1" xfId="0" applyNumberFormat="1" applyFont="1" applyFill="1" applyBorder="1"/>
    <xf numFmtId="0" fontId="7" fillId="3" borderId="1" xfId="0" applyFont="1" applyFill="1" applyBorder="1"/>
    <xf numFmtId="49" fontId="7" fillId="3" borderId="1" xfId="0" applyNumberFormat="1" applyFont="1" applyFill="1" applyBorder="1" applyAlignment="1">
      <alignment vertical="top" wrapText="1"/>
    </xf>
    <xf numFmtId="166" fontId="4" fillId="2" borderId="1" xfId="0" applyNumberFormat="1" applyFont="1" applyFill="1" applyBorder="1"/>
    <xf numFmtId="166" fontId="7" fillId="3" borderId="1" xfId="0" applyNumberFormat="1" applyFont="1" applyFill="1" applyBorder="1"/>
    <xf numFmtId="0" fontId="5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showGridLines="0" tabSelected="1" workbookViewId="0"/>
  </sheetViews>
  <sheetFormatPr defaultRowHeight="14.4" x14ac:dyDescent="0.3"/>
  <cols>
    <col min="1" max="1" width="22" customWidth="1"/>
    <col min="2" max="2" width="64" customWidth="1"/>
    <col min="3" max="3" width="30" customWidth="1"/>
    <col min="4" max="4" width="12" customWidth="1"/>
    <col min="5" max="5" width="13" customWidth="1"/>
    <col min="6" max="6" width="30" customWidth="1"/>
  </cols>
  <sheetData>
    <row r="1" spans="1:6" ht="22.05" customHeight="1" x14ac:dyDescent="0.4">
      <c r="A1" s="1" t="s">
        <v>0</v>
      </c>
    </row>
    <row r="2" spans="1:6" ht="30" customHeight="1" x14ac:dyDescent="0.3">
      <c r="A2" s="18" t="s">
        <v>1</v>
      </c>
      <c r="B2" s="17"/>
      <c r="C2" s="17"/>
      <c r="D2" s="17"/>
      <c r="E2" s="17"/>
      <c r="F2" s="17"/>
    </row>
    <row r="4" spans="1:6" ht="25.95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70.05" customHeight="1" x14ac:dyDescent="0.3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45.45" customHeight="1" x14ac:dyDescent="0.3">
      <c r="A6" s="3" t="s">
        <v>8</v>
      </c>
      <c r="B6" s="4" t="s">
        <v>11</v>
      </c>
      <c r="C6" s="4" t="s">
        <v>12</v>
      </c>
      <c r="D6" s="5"/>
      <c r="E6" s="6"/>
      <c r="F6" s="5"/>
    </row>
    <row r="7" spans="1:6" ht="42" customHeight="1" x14ac:dyDescent="0.3">
      <c r="A7" s="3" t="s">
        <v>8</v>
      </c>
      <c r="B7" s="4" t="s">
        <v>13</v>
      </c>
      <c r="C7" s="4" t="s">
        <v>14</v>
      </c>
      <c r="D7" s="5"/>
      <c r="E7" s="6"/>
      <c r="F7" s="5"/>
    </row>
    <row r="8" spans="1:6" ht="45.45" customHeight="1" x14ac:dyDescent="0.3">
      <c r="A8" s="3" t="s">
        <v>8</v>
      </c>
      <c r="B8" s="4" t="s">
        <v>15</v>
      </c>
      <c r="C8" s="4" t="s">
        <v>16</v>
      </c>
      <c r="D8" s="5"/>
      <c r="E8" s="6"/>
      <c r="F8" s="5"/>
    </row>
    <row r="9" spans="1:6" ht="42" customHeight="1" x14ac:dyDescent="0.3">
      <c r="A9" s="3" t="s">
        <v>17</v>
      </c>
      <c r="B9" s="4" t="s">
        <v>18</v>
      </c>
      <c r="C9" s="4" t="s">
        <v>19</v>
      </c>
      <c r="D9" s="5"/>
      <c r="E9" s="6"/>
      <c r="F9" s="5"/>
    </row>
    <row r="10" spans="1:6" ht="42" customHeight="1" x14ac:dyDescent="0.3">
      <c r="A10" s="3" t="s">
        <v>20</v>
      </c>
      <c r="B10" s="4" t="s">
        <v>21</v>
      </c>
      <c r="C10" s="4" t="s">
        <v>22</v>
      </c>
      <c r="D10" s="5"/>
      <c r="E10" s="6"/>
      <c r="F10" s="5"/>
    </row>
    <row r="11" spans="1:6" ht="45.45" customHeight="1" x14ac:dyDescent="0.3">
      <c r="A11" s="3" t="s">
        <v>23</v>
      </c>
      <c r="B11" s="4" t="s">
        <v>24</v>
      </c>
      <c r="C11" s="4" t="s">
        <v>25</v>
      </c>
      <c r="D11" s="5"/>
      <c r="E11" s="6"/>
      <c r="F11" s="5"/>
    </row>
    <row r="13" spans="1:6" ht="18.45" customHeight="1" x14ac:dyDescent="0.3">
      <c r="A13" s="16" t="s">
        <v>26</v>
      </c>
      <c r="B13" s="17"/>
      <c r="C13" s="17"/>
      <c r="D13" s="17"/>
      <c r="E13" s="17"/>
      <c r="F13" s="17"/>
    </row>
    <row r="14" spans="1:6" ht="18.45" customHeight="1" x14ac:dyDescent="0.3">
      <c r="A14" s="16" t="s">
        <v>27</v>
      </c>
      <c r="B14" s="17"/>
      <c r="C14" s="17"/>
      <c r="D14" s="17"/>
      <c r="E14" s="17"/>
      <c r="F14" s="17"/>
    </row>
  </sheetData>
  <mergeCells count="3">
    <mergeCell ref="A13:F13"/>
    <mergeCell ref="A2:F2"/>
    <mergeCell ref="A14:F14"/>
  </mergeCells>
  <dataValidations count="1">
    <dataValidation type="list" allowBlank="1" sqref="D5 D6 D7 D8 D9 D10 D11" xr:uid="{00000000-0002-0000-0000-000000000000}">
      <formula1>"da fare,in corso,fatto,non serve"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showGridLines="0" workbookViewId="0"/>
  </sheetViews>
  <sheetFormatPr defaultRowHeight="14.4" x14ac:dyDescent="0.3"/>
  <cols>
    <col min="1" max="1" width="50" customWidth="1"/>
    <col min="2" max="2" width="34" customWidth="1"/>
    <col min="3" max="3" width="60" customWidth="1"/>
  </cols>
  <sheetData>
    <row r="1" spans="1:3" ht="22.05" customHeight="1" x14ac:dyDescent="0.4">
      <c r="A1" s="1" t="s">
        <v>28</v>
      </c>
    </row>
    <row r="2" spans="1:3" ht="30" customHeight="1" x14ac:dyDescent="0.3">
      <c r="A2" s="18" t="s">
        <v>29</v>
      </c>
      <c r="B2" s="17"/>
      <c r="C2" s="17"/>
    </row>
    <row r="4" spans="1:3" x14ac:dyDescent="0.3">
      <c r="A4" s="7" t="s">
        <v>30</v>
      </c>
    </row>
    <row r="5" spans="1:3" ht="18.45" customHeight="1" x14ac:dyDescent="0.3">
      <c r="A5" s="2" t="s">
        <v>31</v>
      </c>
      <c r="B5" s="8"/>
      <c r="C5" s="9" t="s">
        <v>32</v>
      </c>
    </row>
    <row r="6" spans="1:3" ht="18.45" customHeight="1" x14ac:dyDescent="0.3">
      <c r="A6" s="2" t="s">
        <v>33</v>
      </c>
      <c r="B6" s="10"/>
    </row>
    <row r="7" spans="1:3" ht="18.45" customHeight="1" x14ac:dyDescent="0.3">
      <c r="A7" s="2" t="s">
        <v>34</v>
      </c>
      <c r="B7" s="10"/>
      <c r="C7" s="9" t="s">
        <v>35</v>
      </c>
    </row>
    <row r="9" spans="1:3" x14ac:dyDescent="0.3">
      <c r="A9" s="7" t="s">
        <v>36</v>
      </c>
    </row>
    <row r="10" spans="1:3" ht="31.95" customHeight="1" x14ac:dyDescent="0.3">
      <c r="A10" s="2" t="s">
        <v>37</v>
      </c>
      <c r="B10" s="11">
        <f>N(B5)*N(B6)*0.789</f>
        <v>0</v>
      </c>
      <c r="C10" s="9" t="s">
        <v>38</v>
      </c>
    </row>
    <row r="11" spans="1:3" ht="31.95" customHeight="1" x14ac:dyDescent="0.3">
      <c r="A11" s="2" t="s">
        <v>39</v>
      </c>
      <c r="B11" s="12" t="str">
        <f>IF(B10=0,"",IF(B10&lt;=10,ROUND(B10,1),ROUND(B10,0)))</f>
        <v/>
      </c>
      <c r="C11" s="9" t="s">
        <v>40</v>
      </c>
    </row>
    <row r="12" spans="1:3" ht="31.95" customHeight="1" x14ac:dyDescent="0.3">
      <c r="A12" s="2" t="s">
        <v>41</v>
      </c>
      <c r="B12" s="13" t="str">
        <f>IF(OR(N(B6)=0,N(B7)=0),"",IF(N(B6)&lt;=6.5,"sotto il 6,5%: tolleranza diversa",IF(ABS(N(B6)-N(B7))&lt;=1.5,"sì, entro l'1,5%","no: oltre l'1,5%, correggere l'etichetta")))</f>
        <v/>
      </c>
      <c r="C12" s="9" t="s">
        <v>42</v>
      </c>
    </row>
    <row r="14" spans="1:3" x14ac:dyDescent="0.3">
      <c r="A14" s="7" t="s">
        <v>43</v>
      </c>
    </row>
    <row r="15" spans="1:3" ht="31.95" customHeight="1" x14ac:dyDescent="0.3">
      <c r="A15" s="2" t="s">
        <v>44</v>
      </c>
      <c r="B15" s="14"/>
      <c r="C15" s="9" t="s">
        <v>45</v>
      </c>
    </row>
    <row r="16" spans="1:3" ht="18.45" customHeight="1" x14ac:dyDescent="0.3">
      <c r="A16" s="2" t="s">
        <v>46</v>
      </c>
      <c r="B16" s="15">
        <f>N(B15)*0.29</f>
        <v>0</v>
      </c>
      <c r="C16" s="9" t="s">
        <v>47</v>
      </c>
    </row>
    <row r="18" spans="1:3" ht="18.45" customHeight="1" x14ac:dyDescent="0.3">
      <c r="A18" s="16" t="s">
        <v>48</v>
      </c>
      <c r="B18" s="17"/>
      <c r="C18" s="17"/>
    </row>
    <row r="19" spans="1:3" ht="18.45" customHeight="1" x14ac:dyDescent="0.3">
      <c r="A19" s="16" t="s">
        <v>49</v>
      </c>
      <c r="B19" s="17"/>
      <c r="C19" s="17"/>
    </row>
  </sheetData>
  <mergeCells count="3">
    <mergeCell ref="A18:C18"/>
    <mergeCell ref="A19:C19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Calcoli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Esportare vino in Australia: la checklist</dc:title>
  <dc:creator>Itria</dc:creator>
  <dc:description>itria.io</dc:description>
  <cp:lastModifiedBy>Itria</cp:lastModifiedBy>
  <dcterms:created xsi:type="dcterms:W3CDTF">2026-09-30T07:57:20Z</dcterms:created>
  <dcterms:modified xsi:type="dcterms:W3CDTF">2026-09-30T07:59:52Z</dcterms:modified>
</cp:coreProperties>
</file>